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ActoIsolado" sheetId="1" r:id="rId1"/>
    <sheet name="Anexo - Não Residente" sheetId="2" r:id="rId2"/>
  </sheets>
  <definedNames>
    <definedName name="_xlnm.Print_Area" localSheetId="0">'ActoIsolado'!$B$2:$K$55</definedName>
    <definedName name="_xlnm.Print_Area" localSheetId="1">'Anexo - Não Residente'!$B$2:$R$60</definedName>
  </definedNames>
  <calcPr fullCalcOnLoad="1"/>
</workbook>
</file>

<file path=xl/sharedStrings.xml><?xml version="1.0" encoding="utf-8"?>
<sst xmlns="http://schemas.openxmlformats.org/spreadsheetml/2006/main" count="45" uniqueCount="45">
  <si>
    <t>Declaração</t>
  </si>
  <si>
    <t>Centro de Custos:</t>
  </si>
  <si>
    <t>SubDivisão (se aplic.):</t>
  </si>
  <si>
    <t>2. O Imposto sobre o Valor Acrescentado (I.V.A.) deve ser entregue às Finanças pelo Beneficiário. O IRS retido pela Fundação será por esta entregue à administração fiscal.</t>
  </si>
  <si>
    <t>1. Impresso em 3 vias, sendo uma para a Fundação da FCUL e duas para o Beneficiário. Este deve entregar às Finanças umas das vias em conjunto com cópia do Bilhete de Identidade, nº de Contribuinte e explicação do trabalho efectuado.</t>
  </si>
  <si>
    <t>NON-RESIDENT TAXPAYER IDENTIFICATION NUMBER REQUEST FORM</t>
  </si>
  <si>
    <t>Necessary information and documentation</t>
  </si>
  <si>
    <t>1.</t>
  </si>
  <si>
    <t>Name</t>
  </si>
  <si>
    <t>Surname</t>
  </si>
  <si>
    <t>2.</t>
  </si>
  <si>
    <t>Domicile of Residence /Street/Ave./Blvd/etc.)</t>
  </si>
  <si>
    <t xml:space="preserve"> (postal code)</t>
  </si>
  <si>
    <t>(Town)</t>
  </si>
  <si>
    <t>(Country)</t>
  </si>
  <si>
    <t>3.</t>
  </si>
  <si>
    <t>Taxpayer identification number in country of residence</t>
  </si>
  <si>
    <t>4.</t>
  </si>
  <si>
    <t>Birthplace</t>
  </si>
  <si>
    <t>(Town/Freguesia)</t>
  </si>
  <si>
    <t>(Province/Concelho)</t>
  </si>
  <si>
    <t>(Country/País)</t>
  </si>
  <si>
    <t>5.</t>
  </si>
  <si>
    <t>Nacionality</t>
  </si>
  <si>
    <t>6.</t>
  </si>
  <si>
    <t>Date of birth</t>
  </si>
  <si>
    <t>7.</t>
  </si>
  <si>
    <t>Gender</t>
  </si>
  <si>
    <t>8.</t>
  </si>
  <si>
    <t>Passport # / ID card # (include copy)</t>
  </si>
  <si>
    <t>(for foreign visitors only)</t>
  </si>
  <si>
    <t>Date</t>
  </si>
  <si>
    <t>______/______/______</t>
  </si>
  <si>
    <t>(Signature)</t>
  </si>
  <si>
    <t>N</t>
  </si>
  <si>
    <t>UI&amp;D (sigla):</t>
  </si>
  <si>
    <r>
      <t>Annex to model 2184.03.4000 (DGCI-ED. IVA/GD-R3597W) of the Portuguese Internal Revenue Services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.</t>
    </r>
  </si>
  <si>
    <r>
      <t>The following information is necessary to request attribution of a special taxpayer identification number (NIF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), mandatory for foreigners and non-resident nationals whose sole income, obtained within Portuguese territory, is subject to non-refundable tax withhold, or to alter data/information previously declared to the DGCI.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</si>
  <si>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Direcção-Geral dos Impostos - Direcção de Serviço de Cadastros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</si>
  <si>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Número de Identificação Fiscal</t>
    </r>
  </si>
  <si>
    <t>O Beneficiário declara que recebeu da FCiências.ID – Associação para a Investigação e Desenvolvimento de Ciências, contribuinte n.º 514 187 808, a importância abaixo descriminada, pela prestação de informações ou serviços respeitantes a experiência adquirida no sector científico, constituindo um "acto isolado" concluído em:</t>
  </si>
  <si>
    <t>The Beneficiary declares to have received from FCiências.ID – Associação para a Investigação e Desenvolvimento de Ciências, fiscal (VAT/TVA) number 514 187 808, the amount described below as a fee for information given or services provided related to obtained experience in the scientific sector. The referred collaboration ended on:</t>
  </si>
  <si>
    <r>
      <t>Impresso em 2 vias, sendo uma para a</t>
    </r>
    <r>
      <rPr>
        <u val="single"/>
        <sz val="10"/>
        <color indexed="9"/>
        <rFont val="Calibri"/>
        <family val="2"/>
      </rPr>
      <t xml:space="preserve"> FCiências.ID</t>
    </r>
    <r>
      <rPr>
        <sz val="10"/>
        <color indexed="9"/>
        <rFont val="Calibri"/>
        <family val="2"/>
      </rPr>
      <t xml:space="preserve"> e outra para o Beneficiário. Este deve anexar ao formulário cópia do passaporte. / This form is to be printed in 2 copies, one for FCiências.ID and the other for the Beneficiary. Please attach to this form a copy of the passport.</t>
    </r>
  </si>
  <si>
    <t>FATURA-RECIBO ACTO ISOLADO NÃO RESIDENTE</t>
  </si>
  <si>
    <t>NON-RESIDENT TAXPAYER FORM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</si>
</sst>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&quot;de&quot;\ mmmm\ &quot;de&quot;\ yyyy"/>
    <numFmt numFmtId="165" formatCode="#,##0.00\ [$€-1];[Red]\-#,##0.00\ [$€-1]"/>
    <numFmt numFmtId="166" formatCode="#,##0.00\ &quot;€&quot;"/>
    <numFmt numFmtId="167" formatCode="#,##0.00_ ;[Red]\-#,##0.00\ 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/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/>
      <top style="thin"/>
      <bottom style="hair">
        <color indexed="22"/>
      </bottom>
    </border>
    <border>
      <left/>
      <right/>
      <top style="thin"/>
      <bottom style="hair">
        <color indexed="22"/>
      </bottom>
    </border>
    <border>
      <left/>
      <right style="thin"/>
      <top style="thin"/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/>
      <top/>
      <bottom style="thin"/>
    </border>
    <border>
      <left/>
      <right style="hair">
        <color indexed="22"/>
      </right>
      <top style="thin"/>
      <bottom style="hair">
        <color indexed="22"/>
      </bottom>
    </border>
    <border>
      <left/>
      <right/>
      <top style="hair">
        <color indexed="22"/>
      </top>
      <bottom style="thin"/>
    </border>
    <border>
      <left style="hair">
        <color indexed="22"/>
      </left>
      <right/>
      <top style="thin"/>
      <bottom style="hair">
        <color indexed="22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>
        <color indexed="22"/>
      </top>
      <bottom/>
    </border>
    <border>
      <left/>
      <right/>
      <top style="hair">
        <color indexed="22"/>
      </top>
      <bottom/>
    </border>
    <border>
      <left/>
      <right style="thin"/>
      <top style="hair">
        <color indexed="22"/>
      </top>
      <bottom/>
    </border>
    <border>
      <left/>
      <right style="thin"/>
      <top/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9" fontId="51" fillId="0" borderId="0" xfId="0" applyNumberFormat="1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4" fillId="0" borderId="17" xfId="0" applyFont="1" applyFill="1" applyBorder="1" applyAlignment="1" applyProtection="1">
      <alignment/>
      <protection locked="0"/>
    </xf>
    <xf numFmtId="0" fontId="24" fillId="0" borderId="18" xfId="0" applyFont="1" applyFill="1" applyBorder="1" applyAlignment="1" applyProtection="1">
      <alignment/>
      <protection locked="0"/>
    </xf>
    <xf numFmtId="0" fontId="24" fillId="0" borderId="19" xfId="0" applyFont="1" applyFill="1" applyBorder="1" applyAlignment="1" applyProtection="1">
      <alignment/>
      <protection locked="0"/>
    </xf>
    <xf numFmtId="0" fontId="33" fillId="0" borderId="2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28" fillId="0" borderId="16" xfId="0" applyFont="1" applyBorder="1" applyAlignment="1" applyProtection="1">
      <alignment horizontal="left"/>
      <protection/>
    </xf>
    <xf numFmtId="0" fontId="24" fillId="0" borderId="21" xfId="0" applyFont="1" applyFill="1" applyBorder="1" applyAlignment="1" applyProtection="1">
      <alignment horizontal="center"/>
      <protection locked="0"/>
    </xf>
    <xf numFmtId="0" fontId="30" fillId="0" borderId="22" xfId="0" applyFont="1" applyFill="1" applyBorder="1" applyAlignment="1" applyProtection="1">
      <alignment/>
      <protection/>
    </xf>
    <xf numFmtId="0" fontId="30" fillId="0" borderId="23" xfId="0" applyFont="1" applyBorder="1" applyAlignment="1">
      <alignment/>
    </xf>
    <xf numFmtId="0" fontId="28" fillId="0" borderId="21" xfId="0" applyFont="1" applyBorder="1" applyAlignment="1" applyProtection="1">
      <alignment horizontal="left"/>
      <protection/>
    </xf>
    <xf numFmtId="0" fontId="28" fillId="0" borderId="23" xfId="0" applyFont="1" applyFill="1" applyBorder="1" applyAlignment="1" applyProtection="1">
      <alignment/>
      <protection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31" fillId="6" borderId="13" xfId="0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/>
      <protection locked="0"/>
    </xf>
    <xf numFmtId="0" fontId="24" fillId="0" borderId="25" xfId="0" applyFont="1" applyFill="1" applyBorder="1" applyAlignment="1" applyProtection="1">
      <alignment/>
      <protection locked="0"/>
    </xf>
    <xf numFmtId="164" fontId="24" fillId="0" borderId="0" xfId="0" applyNumberFormat="1" applyFont="1" applyAlignment="1" applyProtection="1">
      <alignment horizontal="center"/>
      <protection/>
    </xf>
    <xf numFmtId="164" fontId="24" fillId="0" borderId="0" xfId="0" applyNumberFormat="1" applyFont="1" applyAlignment="1">
      <alignment horizontal="center"/>
    </xf>
    <xf numFmtId="0" fontId="30" fillId="0" borderId="0" xfId="0" applyFont="1" applyAlignment="1" applyProtection="1">
      <alignment/>
      <protection/>
    </xf>
    <xf numFmtId="0" fontId="24" fillId="0" borderId="0" xfId="0" applyFont="1" applyAlignment="1">
      <alignment/>
    </xf>
    <xf numFmtId="0" fontId="24" fillId="0" borderId="16" xfId="0" applyFont="1" applyFill="1" applyBorder="1" applyAlignment="1" applyProtection="1">
      <alignment/>
      <protection locked="0"/>
    </xf>
    <xf numFmtId="0" fontId="32" fillId="0" borderId="17" xfId="52" applyNumberFormat="1" applyFont="1" applyFill="1" applyBorder="1" applyAlignment="1" applyProtection="1">
      <alignment/>
      <protection locked="0"/>
    </xf>
    <xf numFmtId="0" fontId="24" fillId="0" borderId="18" xfId="0" applyNumberFormat="1" applyFont="1" applyFill="1" applyBorder="1" applyAlignment="1" applyProtection="1">
      <alignment/>
      <protection locked="0"/>
    </xf>
    <xf numFmtId="0" fontId="24" fillId="0" borderId="19" xfId="0" applyNumberFormat="1" applyFont="1" applyFill="1" applyBorder="1" applyAlignment="1" applyProtection="1">
      <alignment/>
      <protection locked="0"/>
    </xf>
    <xf numFmtId="0" fontId="26" fillId="0" borderId="26" xfId="0" applyFont="1" applyFill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 horizontal="center"/>
      <protection/>
    </xf>
    <xf numFmtId="0" fontId="26" fillId="0" borderId="29" xfId="0" applyFont="1" applyBorder="1" applyAlignment="1" applyProtection="1">
      <alignment horizontal="center"/>
      <protection/>
    </xf>
    <xf numFmtId="0" fontId="26" fillId="0" borderId="3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wrapText="1"/>
      <protection/>
    </xf>
    <xf numFmtId="0" fontId="25" fillId="0" borderId="0" xfId="0" applyFont="1" applyAlignment="1">
      <alignment wrapText="1"/>
    </xf>
    <xf numFmtId="164" fontId="24" fillId="0" borderId="29" xfId="0" applyNumberFormat="1" applyFont="1" applyFill="1" applyBorder="1" applyAlignment="1" applyProtection="1">
      <alignment horizontal="center"/>
      <protection locked="0"/>
    </xf>
    <xf numFmtId="164" fontId="24" fillId="0" borderId="30" xfId="0" applyNumberFormat="1" applyFont="1" applyFill="1" applyBorder="1" applyAlignment="1" applyProtection="1">
      <alignment horizontal="center"/>
      <protection locked="0"/>
    </xf>
    <xf numFmtId="10" fontId="24" fillId="0" borderId="21" xfId="0" applyNumberFormat="1" applyFont="1" applyFill="1" applyBorder="1" applyAlignment="1" applyProtection="1">
      <alignment horizontal="center"/>
      <protection locked="0"/>
    </xf>
    <xf numFmtId="0" fontId="30" fillId="0" borderId="31" xfId="0" applyFont="1" applyBorder="1" applyAlignment="1" applyProtection="1">
      <alignment horizontal="center"/>
      <protection/>
    </xf>
    <xf numFmtId="0" fontId="30" fillId="0" borderId="32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/>
      <protection/>
    </xf>
    <xf numFmtId="0" fontId="24" fillId="0" borderId="21" xfId="0" applyFont="1" applyBorder="1" applyAlignment="1">
      <alignment/>
    </xf>
    <xf numFmtId="0" fontId="26" fillId="0" borderId="34" xfId="0" applyFont="1" applyBorder="1" applyAlignment="1" applyProtection="1">
      <alignment/>
      <protection/>
    </xf>
    <xf numFmtId="0" fontId="24" fillId="0" borderId="13" xfId="0" applyFont="1" applyBorder="1" applyAlignment="1">
      <alignment/>
    </xf>
    <xf numFmtId="0" fontId="31" fillId="6" borderId="29" xfId="0" applyFont="1" applyFill="1" applyBorder="1" applyAlignment="1" applyProtection="1">
      <alignment horizontal="center"/>
      <protection/>
    </xf>
    <xf numFmtId="0" fontId="30" fillId="0" borderId="0" xfId="0" applyFont="1" applyFill="1" applyAlignment="1" applyProtection="1">
      <alignment/>
      <protection/>
    </xf>
    <xf numFmtId="0" fontId="30" fillId="0" borderId="22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30" fillId="0" borderId="35" xfId="0" applyFont="1" applyBorder="1" applyAlignment="1" applyProtection="1">
      <alignment horizontal="center"/>
      <protection/>
    </xf>
    <xf numFmtId="49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36" xfId="0" applyNumberFormat="1" applyFont="1" applyFill="1" applyBorder="1" applyAlignment="1" applyProtection="1">
      <alignment horizontal="center"/>
      <protection locked="0"/>
    </xf>
    <xf numFmtId="49" fontId="24" fillId="0" borderId="27" xfId="0" applyNumberFormat="1" applyFont="1" applyFill="1" applyBorder="1" applyAlignment="1" applyProtection="1">
      <alignment horizontal="center"/>
      <protection locked="0"/>
    </xf>
    <xf numFmtId="166" fontId="24" fillId="0" borderId="37" xfId="0" applyNumberFormat="1" applyFont="1" applyFill="1" applyBorder="1" applyAlignment="1" applyProtection="1">
      <alignment/>
      <protection locked="0"/>
    </xf>
    <xf numFmtId="166" fontId="24" fillId="0" borderId="23" xfId="0" applyNumberFormat="1" applyFont="1" applyFill="1" applyBorder="1" applyAlignment="1" applyProtection="1">
      <alignment/>
      <protection locked="0"/>
    </xf>
    <xf numFmtId="166" fontId="24" fillId="0" borderId="24" xfId="0" applyNumberFormat="1" applyFont="1" applyFill="1" applyBorder="1" applyAlignment="1" applyProtection="1">
      <alignment/>
      <protection locked="0"/>
    </xf>
    <xf numFmtId="166" fontId="24" fillId="0" borderId="17" xfId="0" applyNumberFormat="1" applyFont="1" applyBorder="1" applyAlignment="1" applyProtection="1">
      <alignment/>
      <protection/>
    </xf>
    <xf numFmtId="166" fontId="24" fillId="0" borderId="18" xfId="0" applyNumberFormat="1" applyFont="1" applyBorder="1" applyAlignment="1" applyProtection="1">
      <alignment/>
      <protection/>
    </xf>
    <xf numFmtId="166" fontId="24" fillId="0" borderId="19" xfId="0" applyNumberFormat="1" applyFont="1" applyBorder="1" applyAlignment="1" applyProtection="1">
      <alignment/>
      <protection/>
    </xf>
    <xf numFmtId="166" fontId="30" fillId="0" borderId="17" xfId="0" applyNumberFormat="1" applyFont="1" applyBorder="1" applyAlignment="1" applyProtection="1">
      <alignment/>
      <protection/>
    </xf>
    <xf numFmtId="166" fontId="30" fillId="0" borderId="18" xfId="0" applyNumberFormat="1" applyFont="1" applyBorder="1" applyAlignment="1" applyProtection="1">
      <alignment/>
      <protection/>
    </xf>
    <xf numFmtId="166" fontId="30" fillId="0" borderId="19" xfId="0" applyNumberFormat="1" applyFont="1" applyBorder="1" applyAlignment="1" applyProtection="1">
      <alignment/>
      <protection/>
    </xf>
    <xf numFmtId="0" fontId="26" fillId="0" borderId="15" xfId="0" applyFont="1" applyBorder="1" applyAlignment="1" applyProtection="1">
      <alignment/>
      <protection/>
    </xf>
    <xf numFmtId="0" fontId="24" fillId="0" borderId="18" xfId="0" applyFont="1" applyBorder="1" applyAlignment="1">
      <alignment/>
    </xf>
    <xf numFmtId="0" fontId="24" fillId="0" borderId="16" xfId="0" applyFont="1" applyBorder="1" applyAlignment="1">
      <alignment/>
    </xf>
    <xf numFmtId="0" fontId="26" fillId="0" borderId="38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6" fillId="0" borderId="39" xfId="0" applyFont="1" applyBorder="1" applyAlignment="1" applyProtection="1">
      <alignment/>
      <protection/>
    </xf>
    <xf numFmtId="0" fontId="24" fillId="0" borderId="14" xfId="0" applyFont="1" applyBorder="1" applyAlignment="1">
      <alignment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49" fontId="24" fillId="0" borderId="11" xfId="0" applyNumberFormat="1" applyFont="1" applyFill="1" applyBorder="1" applyAlignment="1" applyProtection="1">
      <alignment horizontal="center"/>
      <protection locked="0"/>
    </xf>
    <xf numFmtId="49" fontId="24" fillId="0" borderId="25" xfId="0" applyNumberFormat="1" applyFont="1" applyFill="1" applyBorder="1" applyAlignment="1" applyProtection="1">
      <alignment horizontal="center"/>
      <protection locked="0"/>
    </xf>
    <xf numFmtId="0" fontId="24" fillId="0" borderId="40" xfId="0" applyFont="1" applyBorder="1" applyAlignment="1">
      <alignment/>
    </xf>
    <xf numFmtId="0" fontId="24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42" xfId="0" applyFont="1" applyFill="1" applyBorder="1" applyAlignment="1" applyProtection="1">
      <alignment horizontal="center" vertical="center" wrapText="1"/>
      <protection locked="0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44" xfId="0" applyFont="1" applyFill="1" applyBorder="1" applyAlignment="1" applyProtection="1">
      <alignment horizontal="center" vertical="center" wrapText="1"/>
      <protection locked="0"/>
    </xf>
    <xf numFmtId="166" fontId="24" fillId="0" borderId="45" xfId="0" applyNumberFormat="1" applyFont="1" applyBorder="1" applyAlignment="1" applyProtection="1">
      <alignment/>
      <protection/>
    </xf>
    <xf numFmtId="166" fontId="24" fillId="0" borderId="36" xfId="0" applyNumberFormat="1" applyFont="1" applyBorder="1" applyAlignment="1" applyProtection="1">
      <alignment/>
      <protection/>
    </xf>
    <xf numFmtId="166" fontId="24" fillId="0" borderId="46" xfId="0" applyNumberFormat="1" applyFont="1" applyBorder="1" applyAlignment="1" applyProtection="1">
      <alignment/>
      <protection/>
    </xf>
    <xf numFmtId="1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Alignment="1" applyProtection="1">
      <alignment wrapText="1"/>
      <protection/>
    </xf>
    <xf numFmtId="164" fontId="24" fillId="0" borderId="26" xfId="0" applyNumberFormat="1" applyFont="1" applyFill="1" applyBorder="1" applyAlignment="1" applyProtection="1">
      <alignment horizontal="center"/>
      <protection locked="0"/>
    </xf>
    <xf numFmtId="164" fontId="24" fillId="0" borderId="36" xfId="0" applyNumberFormat="1" applyFont="1" applyFill="1" applyBorder="1" applyAlignment="1" applyProtection="1">
      <alignment horizontal="center"/>
      <protection locked="0"/>
    </xf>
    <xf numFmtId="164" fontId="24" fillId="0" borderId="46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Alignment="1">
      <alignment vertical="center" wrapText="1"/>
    </xf>
    <xf numFmtId="0" fontId="24" fillId="0" borderId="13" xfId="0" applyNumberFormat="1" applyFont="1" applyFill="1" applyBorder="1" applyAlignment="1" applyProtection="1">
      <alignment/>
      <protection/>
    </xf>
    <xf numFmtId="0" fontId="29" fillId="0" borderId="22" xfId="0" applyFont="1" applyFill="1" applyBorder="1" applyAlignment="1" applyProtection="1">
      <alignment/>
      <protection/>
    </xf>
    <xf numFmtId="0" fontId="25" fillId="0" borderId="23" xfId="0" applyFont="1" applyBorder="1" applyAlignment="1" applyProtection="1">
      <alignment/>
      <protection/>
    </xf>
    <xf numFmtId="0" fontId="25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3</xdr:col>
      <xdr:colOff>123825</xdr:colOff>
      <xdr:row>4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10879" t="16001" r="8924" b="16511"/>
        <a:stretch>
          <a:fillRect/>
        </a:stretch>
      </xdr:blipFill>
      <xdr:spPr>
        <a:xfrm>
          <a:off x="114300" y="133350"/>
          <a:ext cx="1352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tabSelected="1" zoomScaleSheetLayoutView="80" zoomScalePageLayoutView="0" workbookViewId="0" topLeftCell="A1">
      <selection activeCell="B46" sqref="B46:K46"/>
    </sheetView>
  </sheetViews>
  <sheetFormatPr defaultColWidth="0" defaultRowHeight="12.75" customHeight="1" zeroHeight="1"/>
  <cols>
    <col min="1" max="1" width="1.421875" style="3" customWidth="1"/>
    <col min="2" max="2" width="8.421875" style="3" customWidth="1"/>
    <col min="3" max="3" width="10.28125" style="3" customWidth="1"/>
    <col min="4" max="4" width="3.140625" style="3" customWidth="1"/>
    <col min="5" max="5" width="9.140625" style="3" customWidth="1"/>
    <col min="6" max="6" width="9.7109375" style="3" customWidth="1"/>
    <col min="7" max="7" width="7.140625" style="3" customWidth="1"/>
    <col min="8" max="8" width="9.140625" style="3" customWidth="1"/>
    <col min="9" max="9" width="9.57421875" style="3" customWidth="1"/>
    <col min="10" max="10" width="9.140625" style="3" customWidth="1"/>
    <col min="11" max="11" width="20.140625" style="3" customWidth="1"/>
    <col min="12" max="12" width="1.421875" style="3" customWidth="1"/>
    <col min="13" max="16384" width="0" style="3" hidden="1" customWidth="1"/>
  </cols>
  <sheetData>
    <row r="1" spans="1:1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L2" s="2"/>
    </row>
    <row r="3" spans="1:12" ht="15.75">
      <c r="A3" s="1"/>
      <c r="B3" s="1"/>
      <c r="C3" s="1"/>
      <c r="D3" s="1"/>
      <c r="E3" s="4"/>
      <c r="F3" s="20" t="s">
        <v>43</v>
      </c>
      <c r="G3" s="20"/>
      <c r="H3" s="20"/>
      <c r="I3" s="20"/>
      <c r="J3" s="20"/>
      <c r="K3" s="20"/>
      <c r="L3" s="2"/>
    </row>
    <row r="4" spans="1:12" ht="15.75">
      <c r="A4" s="1"/>
      <c r="B4" s="1"/>
      <c r="C4" s="1"/>
      <c r="D4" s="1"/>
      <c r="E4" s="4"/>
      <c r="F4" s="21" t="s">
        <v>44</v>
      </c>
      <c r="G4" s="22"/>
      <c r="H4" s="22"/>
      <c r="I4" s="22"/>
      <c r="J4" s="22"/>
      <c r="K4" s="22"/>
      <c r="L4" s="2"/>
    </row>
    <row r="5" spans="1:12" ht="15.75">
      <c r="A5" s="1"/>
      <c r="B5" s="5"/>
      <c r="C5" s="5"/>
      <c r="E5" s="5"/>
      <c r="L5" s="2"/>
    </row>
    <row r="6" spans="1:12" ht="12.75">
      <c r="A6" s="1"/>
      <c r="B6" s="1"/>
      <c r="C6" s="1"/>
      <c r="D6" s="1"/>
      <c r="E6" s="4"/>
      <c r="L6" s="2"/>
    </row>
    <row r="7" spans="1:12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30" t="s">
        <v>1</v>
      </c>
      <c r="C8" s="31"/>
      <c r="D8" s="32"/>
      <c r="E8" s="33"/>
      <c r="F8" s="33"/>
      <c r="G8" s="1"/>
      <c r="H8" s="1"/>
      <c r="I8" s="1"/>
      <c r="J8" s="1"/>
      <c r="K8" s="1"/>
      <c r="L8" s="2"/>
    </row>
    <row r="9" spans="1:12" ht="12.75">
      <c r="A9" s="1"/>
      <c r="B9" s="36" t="s">
        <v>2</v>
      </c>
      <c r="C9" s="36"/>
      <c r="D9" s="36"/>
      <c r="E9" s="33"/>
      <c r="F9" s="33"/>
      <c r="G9" s="28"/>
      <c r="H9" s="29"/>
      <c r="I9" s="29"/>
      <c r="J9" s="29"/>
      <c r="K9" s="6" t="s">
        <v>34</v>
      </c>
      <c r="L9" s="2" t="str">
        <f>IF(AND(LEN(TRIM(E8))&gt;0,ISNUMBER(E8),E8&gt;0),IF(LEN(TRIM(E10))&gt;0,IF(LEN(TRIM(D13))&gt;0,IF(LEN(TRIM(D14))&gt;0,IF(LEN(TRIM(D15))&gt;0,L10,"Preencha a Localidade/City de Beneficiário !!!"),"Preencha a Morada/Address de Beneficiário !!!"),"Preencha o Nome/Name de Beneficiário !!!")," Preencha a UI&amp;D (SIGLA)"),"Preencha o Nº de Centro de Custos (CC) !!!")</f>
        <v>Preencha o Nº de Centro de Custos (CC) !!!</v>
      </c>
    </row>
    <row r="10" spans="1:12" ht="12.75">
      <c r="A10" s="1"/>
      <c r="B10" s="36" t="s">
        <v>35</v>
      </c>
      <c r="C10" s="36"/>
      <c r="D10" s="36"/>
      <c r="E10" s="33"/>
      <c r="F10" s="33"/>
      <c r="G10" s="1"/>
      <c r="H10" s="1"/>
      <c r="I10" s="1"/>
      <c r="J10" s="1"/>
      <c r="K10" s="1"/>
      <c r="L10" s="2" t="str">
        <f>IF(OR(LEN(TRIM(H16))&gt;0,LEN(TRIM(G17))&gt;0,LEN(TRIM(J17))&gt;0),L11,IF(UPPER(TRIM(K9))="R","Preencha e-mail ou Telefone ou Telemóvel !!!","Preencha/Fill out e-mail or Telephone or Mobile !!!"))</f>
        <v>Preencha/Fill out e-mail or Telephone or Mobile !!!</v>
      </c>
    </row>
    <row r="11" spans="1:12" ht="12.75">
      <c r="A11" s="1"/>
      <c r="B11" s="1"/>
      <c r="C11" s="1"/>
      <c r="D11" s="1"/>
      <c r="E11" s="1"/>
      <c r="F11" s="1"/>
      <c r="G11" s="1"/>
      <c r="H11" s="40" t="str">
        <f>H37</f>
        <v>Preencha o Nº de Centro de Custos (CC) !!!</v>
      </c>
      <c r="I11" s="40"/>
      <c r="J11" s="40"/>
      <c r="K11" s="40"/>
      <c r="L11" s="2" t="str">
        <f>IF(LEN(TRIM(I23))&gt;0,IF(AND(LEN(TRIM(I31))&gt;0,ISNUMBER(I31),I31&gt;0),L12,"Preencha/Fill out Honorários/Fees !!!"),IF(UPPER(TRIM(K9))="R","Preencha a Data de Conclusão deste Acto Isolado !!!","Preencha/Fill out Collaboration Conclusion Date !!!"))</f>
        <v>Preencha/Fill out Collaboration Conclusion Date !!!</v>
      </c>
    </row>
    <row r="12" spans="1:12" ht="12.75">
      <c r="A12" s="1"/>
      <c r="B12" s="34" t="str">
        <f>IF(UPPER(TRIM(K9))="R","Beneficiário",IF(UPPER(TRIM(K9))="N","Beneficiário/Beneficiary","?! Tipo de Acto Isolado ?!"))</f>
        <v>Beneficiário/Beneficiary</v>
      </c>
      <c r="C12" s="35"/>
      <c r="D12" s="35"/>
      <c r="E12" s="37" t="str">
        <f>IF(UPPER(TRIM(K9))="R","(colaborador científico residente em Portugal)",IF(UPPER(TRIM(K9))="N","(colaborador científico não residente em Portugal / Scientific collaborator not living in Portugal)","?! Tipo de Acto Isolado ?!"))</f>
        <v>(colaborador científico não residente em Portugal / Scientific collaborator not living in Portugal)</v>
      </c>
      <c r="F12" s="38"/>
      <c r="G12" s="38"/>
      <c r="H12" s="38"/>
      <c r="I12" s="38"/>
      <c r="J12" s="38"/>
      <c r="K12" s="39"/>
      <c r="L12" s="2" t="str">
        <f>IF(AND(LEN(TRIM(F32))&gt;0,ISNUMBER(F32),F32&gt;=0),IF(AND(LEN(TRIM(F35))&gt;0,ISNUMBER(F35),F35&gt;=0),L13,"Preencha/Fill out IRS (Retenção) !!!"),"Preencha/Fill out IVA/VAT(TVA)% attrib. !!!")</f>
        <v>Preencha/Fill extensive text of amount to receive !!!</v>
      </c>
    </row>
    <row r="13" spans="1:12" ht="12.75">
      <c r="A13" s="1"/>
      <c r="B13" s="23" t="str">
        <f>IF(UPPER(TRIM(K9))="R","Nome (Completo):",IF(UPPER(TRIM(K9))="N","Nome/Name:","?! Tipo de Acto Isolado ?!"))</f>
        <v>Nome/Name:</v>
      </c>
      <c r="C13" s="24"/>
      <c r="D13" s="25"/>
      <c r="E13" s="26"/>
      <c r="F13" s="26"/>
      <c r="G13" s="26"/>
      <c r="H13" s="26"/>
      <c r="I13" s="26"/>
      <c r="J13" s="26"/>
      <c r="K13" s="27"/>
      <c r="L13" s="2" t="str">
        <f>IF(LEN(TRIM(B39))&gt;0,L14,IF(UPPER(TRIM(K9))="R","Preencha a Importância Líquida (por extenso) !!!","Preencha/Fill extensive text of amount to receive !!!"))</f>
        <v>Preencha/Fill extensive text of amount to receive !!!</v>
      </c>
    </row>
    <row r="14" spans="1:12" ht="12.75">
      <c r="A14" s="1"/>
      <c r="B14" s="23" t="str">
        <f>IF(UPPER(TRIM(K9))="R","Morada:",IF(UPPER(TRIM(K9))="N","Morada/Address:","?! Tipo de Acto Isolado ?!"))</f>
        <v>Morada/Address:</v>
      </c>
      <c r="C14" s="24"/>
      <c r="D14" s="25"/>
      <c r="E14" s="26"/>
      <c r="F14" s="26"/>
      <c r="G14" s="26"/>
      <c r="H14" s="26"/>
      <c r="I14" s="26"/>
      <c r="J14" s="26"/>
      <c r="K14" s="27"/>
      <c r="L14" s="2" t="str">
        <f>IF(NOT(OR(AND(LEN(TRIM(SUBSTITUTE(B44," ","")))=21,L15),AND(LEN(TRIM(SUBSTITUTE(B44," ","")))&gt;0,LEN(TRIM(SUBSTITUTE(B44," ","")))&lt;35,LEN(TRIM(SUBSTITUTE(I44," ","")))&gt;0))),IF(UPPER(TRIM(K9))="R","Preencha bem NIB, ou, IBAN e SWIFT/BIC !!!","Preencha/Fill out NIB,or,IBAN and SWIFT/BIC !"),L16)</f>
        <v>Preencha/Fill out NIB,or,IBAN and SWIFT/BIC !</v>
      </c>
    </row>
    <row r="15" spans="1:12" ht="12.75">
      <c r="A15" s="1"/>
      <c r="B15" s="23" t="str">
        <f>IF(UPPER(TRIM(K9))="R","Localidade:",IF(UPPER(TRIM(K9))="N","Localidade/City:","?! Tipo de Acto Isolado ?!"))</f>
        <v>Localidade/City:</v>
      </c>
      <c r="C15" s="24"/>
      <c r="D15" s="25"/>
      <c r="E15" s="26"/>
      <c r="F15" s="26"/>
      <c r="G15" s="26"/>
      <c r="H15" s="26"/>
      <c r="I15" s="26"/>
      <c r="J15" s="26"/>
      <c r="K15" s="27"/>
      <c r="L15" s="2" t="b">
        <f>ISNUMBER(VALUE(TRIM(SUBSTITUTE(B44," ",""))))</f>
        <v>0</v>
      </c>
    </row>
    <row r="16" spans="1:12" ht="12.75">
      <c r="A16" s="1"/>
      <c r="B16" s="23" t="str">
        <f>IF(UPPER(TRIM(K9))="R","Código Postal:",IF(UPPER(TRIM(K9))="N","Cód.Postal/Postal Code:","?! Tipo de Acto Isolado ?!"))</f>
        <v>Cód.Postal/Postal Code:</v>
      </c>
      <c r="C16" s="24"/>
      <c r="D16" s="25"/>
      <c r="E16" s="26"/>
      <c r="F16" s="47"/>
      <c r="G16" s="7" t="str">
        <f>IF(UPPER(TRIM(K9))="R","e-mail:",IF(UPPER(TRIM(K9))="N","e-mail:","?!ActIs?!"))</f>
        <v>e-mail:</v>
      </c>
      <c r="H16" s="48"/>
      <c r="I16" s="49"/>
      <c r="J16" s="49"/>
      <c r="K16" s="50"/>
      <c r="L16" s="2">
        <f>IF(LEN(TRIM(B55))&gt;0,"",IF(UPPER(TRIM(K9))="R","Preencha a Data de Emissão deste Acto Isolado !!!","Preencha/Fill Data Emissão/Date of Issue !!!"))</f>
      </c>
    </row>
    <row r="17" spans="1:12" ht="12.75">
      <c r="A17" s="1"/>
      <c r="B17" s="51" t="str">
        <f>IF(UPPER(TRIM(K9))="R","Número de Contribuinte:",IF(UPPER(TRIM(K9))="N","Núm.Contr./Fiscal No.:","?! Tipo de Acto Isolado ?!"))</f>
        <v>Núm.Contr./Fiscal No.:</v>
      </c>
      <c r="C17" s="52"/>
      <c r="D17" s="41"/>
      <c r="E17" s="41"/>
      <c r="F17" s="8" t="str">
        <f>IF(UPPER(TRIM(K9))="R","Telefone:",IF(UPPER(TRIM(K9))="N","Telephone:","?!TipActIs?!"))</f>
        <v>Telephone:</v>
      </c>
      <c r="G17" s="41"/>
      <c r="H17" s="41"/>
      <c r="I17" s="9" t="str">
        <f>IF(UPPER(TRIM(K9))="R","Telemóvel:",IF(UPPER(TRIM(K9))="N","Tel./Mobile:","?!TipActIs?!"))</f>
        <v>Tel./Mobile:</v>
      </c>
      <c r="J17" s="41"/>
      <c r="K17" s="42"/>
      <c r="L17" s="2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</row>
    <row r="19" spans="1:12" ht="12.75">
      <c r="A19" s="1"/>
      <c r="B19" s="45" t="s">
        <v>0</v>
      </c>
      <c r="C19" s="46"/>
      <c r="D19" s="46"/>
      <c r="E19" s="1"/>
      <c r="F19" s="1"/>
      <c r="G19" s="1"/>
      <c r="H19" s="1"/>
      <c r="I19" s="1"/>
      <c r="J19" s="1"/>
      <c r="K19" s="1"/>
      <c r="L19" s="10" t="s">
        <v>40</v>
      </c>
    </row>
    <row r="20" spans="1:12" ht="12.75">
      <c r="A20" s="1"/>
      <c r="B20" s="56" t="str">
        <f>L19</f>
        <v>O Beneficiário declara que recebeu da FCiências.ID – Associação para a Investigação e Desenvolvimento de Ciências, contribuinte n.º 514 187 808, a importância abaixo descriminada, pela prestação de informações ou serviços respeitantes a experiência adquirida no sector científico, constituindo um "acto isolado" concluído em:</v>
      </c>
      <c r="C20" s="56"/>
      <c r="D20" s="56"/>
      <c r="E20" s="56"/>
      <c r="F20" s="56"/>
      <c r="G20" s="56"/>
      <c r="H20" s="56"/>
      <c r="I20" s="56"/>
      <c r="J20" s="56"/>
      <c r="K20" s="56"/>
      <c r="L20" s="2"/>
    </row>
    <row r="21" spans="1:12" ht="12.75">
      <c r="A21" s="1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2"/>
    </row>
    <row r="22" spans="1:12" ht="12" customHeight="1">
      <c r="A22" s="1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2"/>
    </row>
    <row r="23" spans="1:12" ht="12.75" customHeight="1">
      <c r="A23" s="1"/>
      <c r="B23" s="1"/>
      <c r="C23" s="1"/>
      <c r="D23" s="1"/>
      <c r="E23" s="53" t="str">
        <f>IF(UPPER(TRIM(K9))="R","Data (formato dd-mm-aaaa):",IF(UPPER(TRIM(K9))="N","Data(dd-mm-aaaa)/Date(dd-mm-yyyy):","?! Tipo de Acto Isolado ?!"))</f>
        <v>Data(dd-mm-aaaa)/Date(dd-mm-yyyy):</v>
      </c>
      <c r="F23" s="54"/>
      <c r="G23" s="54"/>
      <c r="H23" s="55"/>
      <c r="I23" s="58"/>
      <c r="J23" s="58"/>
      <c r="K23" s="59"/>
      <c r="L23" s="2"/>
    </row>
    <row r="24" spans="1:12" ht="12.75" customHeight="1">
      <c r="A24" s="11"/>
      <c r="B24" s="68" t="str">
        <f>IF(UPPER(TRIM(K9))="R","",IF(UPPER(TRIM(K9))="N","Declaration","?! Tipo de Acto Isolado ?!"))</f>
        <v>Declaration</v>
      </c>
      <c r="C24" s="68"/>
      <c r="D24" s="68"/>
      <c r="E24" s="11"/>
      <c r="F24" s="11"/>
      <c r="G24" s="11"/>
      <c r="H24" s="11"/>
      <c r="I24" s="11"/>
      <c r="J24" s="11"/>
      <c r="K24" s="11"/>
      <c r="L24" s="2" t="s">
        <v>41</v>
      </c>
    </row>
    <row r="25" spans="1:12" ht="12.75">
      <c r="A25" s="1"/>
      <c r="B25" s="56" t="str">
        <f>IF(UPPER(TRIM(K9))="R","",IF(UPPER(TRIM(K9))="N",L24,"?! Tipo de Acto Isolado ?!"))</f>
        <v>The Beneficiary declares to have received from FCiências.ID – Associação para a Investigação e Desenvolvimento de Ciências, fiscal (VAT/TVA) number 514 187 808, the amount described below as a fee for information given or services provided related to obtained experience in the scientific sector. The referred collaboration ended on:</v>
      </c>
      <c r="C25" s="56"/>
      <c r="D25" s="56"/>
      <c r="E25" s="56"/>
      <c r="F25" s="56"/>
      <c r="G25" s="56"/>
      <c r="H25" s="56"/>
      <c r="I25" s="56"/>
      <c r="J25" s="56"/>
      <c r="K25" s="56"/>
      <c r="L25" s="2"/>
    </row>
    <row r="26" spans="1:12" ht="12.75">
      <c r="A26" s="1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2"/>
    </row>
    <row r="27" spans="1:12" ht="12.75" customHeight="1">
      <c r="A27" s="1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2"/>
    </row>
    <row r="28" spans="1:12" ht="12.75">
      <c r="A28" s="1"/>
      <c r="B28" s="1"/>
      <c r="C28" s="1"/>
      <c r="D28" s="1"/>
      <c r="E28" s="1"/>
      <c r="F28" s="91" t="str">
        <f>IF(UPPER(TRIM(K9))="R","",IF(UPPER(TRIM(K9))="N","Date filled above:","?! Tipo de Acto Isolado ?!"))</f>
        <v>Date filled above:</v>
      </c>
      <c r="G28" s="92"/>
      <c r="H28" s="92"/>
      <c r="I28" s="43">
        <f>I23</f>
        <v>0</v>
      </c>
      <c r="J28" s="44"/>
      <c r="K28" s="44"/>
      <c r="L28" s="2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1:12" ht="12.75" customHeight="1">
      <c r="A30" s="1"/>
      <c r="B30" s="45" t="str">
        <f>IF(UPPER(TRIM(K9))="R","Totais",IF(UPPER(TRIM(K9))="N","Totais/Totals","?! Tipo de Acto Isolado ?!"))</f>
        <v>Totais/Totals</v>
      </c>
      <c r="C30" s="46"/>
      <c r="D30" s="46"/>
      <c r="E30" s="1"/>
      <c r="F30" s="1"/>
      <c r="G30" s="1"/>
      <c r="H30" s="1"/>
      <c r="I30" s="1"/>
      <c r="J30" s="1"/>
      <c r="K30" s="1"/>
      <c r="L30" s="2"/>
    </row>
    <row r="31" spans="1:12" ht="12.75">
      <c r="A31" s="1"/>
      <c r="B31" s="89" t="str">
        <f>IF(UPPER(TRIM(K9))="R","1 - Honorários (prestação de serviços):",IF(UPPER(TRIM(K9))="N","1 - Honorários/Fees:","?! Tipo de Acto Isolado ?!"))</f>
        <v>1 - Honorários/Fees:</v>
      </c>
      <c r="C31" s="90"/>
      <c r="D31" s="90"/>
      <c r="E31" s="90"/>
      <c r="F31" s="90"/>
      <c r="G31" s="90"/>
      <c r="H31" s="90"/>
      <c r="I31" s="75">
        <v>0</v>
      </c>
      <c r="J31" s="76"/>
      <c r="K31" s="77"/>
      <c r="L31" s="2"/>
    </row>
    <row r="32" spans="1:12" ht="12.75">
      <c r="A32" s="1"/>
      <c r="B32" s="63" t="str">
        <f>IF(UPPER(TRIM(K9))="R","2 - IVA - Taxa de:",IF(UPPER(TRIM(K9))="N","2 - IVA atribuído/VAT(TVA)allocated:","?! Tipo de Acto Isolado ?!"))</f>
        <v>2 - IVA atribuído/VAT(TVA)allocated:</v>
      </c>
      <c r="C32" s="64"/>
      <c r="D32" s="64"/>
      <c r="E32" s="64"/>
      <c r="F32" s="60">
        <v>0.23</v>
      </c>
      <c r="G32" s="33"/>
      <c r="H32" s="33"/>
      <c r="I32" s="78">
        <f>ROUND(I31*F32,2)</f>
        <v>0</v>
      </c>
      <c r="J32" s="79"/>
      <c r="K32" s="80"/>
      <c r="L32" s="2"/>
    </row>
    <row r="33" spans="1:12" ht="12.75">
      <c r="A33" s="1"/>
      <c r="B33" s="84" t="str">
        <f>IF(UPPER(TRIM(K9))="R","3 - Subtotal (1)+(2):",IF(UPPER(TRIM(K9))="N","3 - SubTotal (1)+(2):","?! Tipo de Acto Isolado ?!"))</f>
        <v>3 - SubTotal (1)+(2):</v>
      </c>
      <c r="C33" s="85"/>
      <c r="D33" s="85"/>
      <c r="E33" s="85"/>
      <c r="F33" s="85"/>
      <c r="G33" s="85"/>
      <c r="H33" s="86"/>
      <c r="I33" s="81">
        <f>I31+I32</f>
        <v>0</v>
      </c>
      <c r="J33" s="82"/>
      <c r="K33" s="83"/>
      <c r="L33" s="2"/>
    </row>
    <row r="34" spans="1:12" ht="12.75">
      <c r="A34" s="1"/>
      <c r="B34" s="87" t="str">
        <f>IF(UPPER(TRIM(K9))="R","--- --- ---",IF(UPPER(TRIM(K9))="N","4 - IVA retido/VAT (TVA) retained:","?! Tipo de Acto Isolado ?!"))</f>
        <v>4 - IVA retido/VAT (TVA) retained:</v>
      </c>
      <c r="C34" s="88"/>
      <c r="D34" s="88"/>
      <c r="E34" s="88"/>
      <c r="F34" s="105">
        <f>IF(UPPER(TRIM(K9))="R","",IF(UPPER(TRIM(K9))="N",F32,"?! Tipo de Acto Isolado ?!"))</f>
        <v>0.23</v>
      </c>
      <c r="G34" s="106"/>
      <c r="H34" s="106"/>
      <c r="I34" s="78">
        <f>IF(UPPER(TRIM(K9))="R","--- --- ---",IF(UPPER(TRIM(K9))="N",I32,"?! Tipo de Acto Isolado ?!"))</f>
        <v>0</v>
      </c>
      <c r="J34" s="79"/>
      <c r="K34" s="80"/>
      <c r="L34" s="2"/>
    </row>
    <row r="35" spans="1:12" ht="12.75">
      <c r="A35" s="1"/>
      <c r="B35" s="63" t="str">
        <f>IF(UPPER(TRIM(K9))="R","4 - IRS - Retenção na Fonte - Taxa de:",IF(UPPER(TRIM(K9))="N","5 - IRS:","?! Tipo de Acto Isolado ?!"))</f>
        <v>5 - IRS:</v>
      </c>
      <c r="C35" s="64"/>
      <c r="D35" s="64"/>
      <c r="E35" s="64"/>
      <c r="F35" s="60">
        <v>0.25</v>
      </c>
      <c r="G35" s="33"/>
      <c r="H35" s="33"/>
      <c r="I35" s="78">
        <f>ROUND(I31*F35,2)</f>
        <v>0</v>
      </c>
      <c r="J35" s="79"/>
      <c r="K35" s="80"/>
      <c r="L35" s="2"/>
    </row>
    <row r="36" spans="1:12" ht="12.75">
      <c r="A36" s="1"/>
      <c r="B36" s="65" t="str">
        <f>IF(UPPER(TRIM(K9))="R","5 - Total a receber (3)-(4):",IF(UPPER(TRIM(K9))="N","6 - Total a receber/to receive (3)-(4)-(5):","?! Tipo de Acto Isolado ?!"))</f>
        <v>6 - Total a receber/to receive (3)-(4)-(5):</v>
      </c>
      <c r="C36" s="66"/>
      <c r="D36" s="66"/>
      <c r="E36" s="66"/>
      <c r="F36" s="66"/>
      <c r="G36" s="66"/>
      <c r="H36" s="66"/>
      <c r="I36" s="102">
        <f>IF(UPPER(TRIM(K9))="R",I33-I35,IF(UPPER(TRIM(K9))="N",I33-I34-I35,"?! Tipo de Acto Isolado ?!"))</f>
        <v>0</v>
      </c>
      <c r="J36" s="103"/>
      <c r="K36" s="104"/>
      <c r="L36" s="2"/>
    </row>
    <row r="37" spans="1:12" ht="12.75">
      <c r="A37" s="1"/>
      <c r="B37" s="1"/>
      <c r="C37" s="1"/>
      <c r="D37" s="1"/>
      <c r="E37" s="1"/>
      <c r="F37" s="1"/>
      <c r="G37" s="1"/>
      <c r="H37" s="67" t="str">
        <f>IF(OR(UPPER(TRIM(K9))="R",UPPER(TRIM(K9))="N"),L9,"Preencha/Fill out Tipo de Acto Isolado (R ou N) !!!")</f>
        <v>Preencha o Nº de Centro de Custos (CC) !!!</v>
      </c>
      <c r="I37" s="67"/>
      <c r="J37" s="67"/>
      <c r="K37" s="67"/>
      <c r="L37" s="2"/>
    </row>
    <row r="38" spans="1:12" ht="12.75">
      <c r="A38" s="1"/>
      <c r="B38" s="89" t="str">
        <f>IF(UPPER(TRIM(K9))="R","Importância Líquida a receber (por extenso):",IF(UPPER(TRIM(K9))="N","Importância Líquida a receber (por extenso)/Total to receive (above amount (6) as full extensive text):","?! Tipo de Acto Isolado ?!"))</f>
        <v>Importância Líquida a receber (por extenso)/Total to receive (above amount (6) as full extensive text):</v>
      </c>
      <c r="C38" s="90"/>
      <c r="D38" s="90"/>
      <c r="E38" s="90"/>
      <c r="F38" s="90"/>
      <c r="G38" s="90"/>
      <c r="H38" s="90"/>
      <c r="I38" s="90"/>
      <c r="J38" s="90"/>
      <c r="K38" s="95"/>
      <c r="L38" s="2"/>
    </row>
    <row r="39" spans="1:12" ht="12.75">
      <c r="A39" s="1"/>
      <c r="B39" s="96"/>
      <c r="C39" s="97"/>
      <c r="D39" s="97"/>
      <c r="E39" s="97"/>
      <c r="F39" s="97"/>
      <c r="G39" s="97"/>
      <c r="H39" s="97"/>
      <c r="I39" s="97"/>
      <c r="J39" s="97"/>
      <c r="K39" s="98"/>
      <c r="L39" s="2"/>
    </row>
    <row r="40" spans="1:12" ht="12.75">
      <c r="A40" s="1"/>
      <c r="B40" s="99"/>
      <c r="C40" s="100"/>
      <c r="D40" s="100"/>
      <c r="E40" s="100"/>
      <c r="F40" s="100"/>
      <c r="G40" s="100"/>
      <c r="H40" s="100"/>
      <c r="I40" s="100"/>
      <c r="J40" s="100"/>
      <c r="K40" s="101"/>
      <c r="L40" s="2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</row>
    <row r="42" spans="1:12" ht="12.75">
      <c r="A42" s="1"/>
      <c r="B42" s="45" t="str">
        <f>IF(UPPER(TRIM(K9))="R","Pagamento",IF(UPPER(TRIM(K9))="N","Pagamento/Payment (specify NIB for Portuguese Bank Account or, IBAN and SWIFT/BIC if applied)","?! Tipo de Acto Isolado ?!"))</f>
        <v>Pagamento/Payment (specify NIB for Portuguese Bank Account or, IBAN and SWIFT/BIC if applied)</v>
      </c>
      <c r="C42" s="45"/>
      <c r="D42" s="45"/>
      <c r="E42" s="45"/>
      <c r="F42" s="45"/>
      <c r="G42" s="45"/>
      <c r="H42" s="45"/>
      <c r="I42" s="45"/>
      <c r="J42" s="45"/>
      <c r="K42" s="45"/>
      <c r="L42" s="2"/>
    </row>
    <row r="43" spans="1:12" ht="12.75">
      <c r="A43" s="1"/>
      <c r="B43" s="69" t="str">
        <f>IF(UPPER(TRIM(K9))="R","IBAN (tem, no máximo, 34 caracteres)",IF(UPPER(TRIM(K9))="N","IBAN (has, at most, 34 characters)","?! Tipo de Acto Isolado ?!"))</f>
        <v>IBAN (has, at most, 34 characters)</v>
      </c>
      <c r="C43" s="70"/>
      <c r="D43" s="70"/>
      <c r="E43" s="70"/>
      <c r="F43" s="70"/>
      <c r="G43" s="70"/>
      <c r="H43" s="71"/>
      <c r="I43" s="61" t="str">
        <f>IF(UPPER(TRIM(K9))="R","SWIFT / BIC",IF(UPPER(TRIM(K9))="N","SWIFT / BIC","?! Tipo de Acto Isolado ?!"))</f>
        <v>SWIFT / BIC</v>
      </c>
      <c r="J43" s="61"/>
      <c r="K43" s="62"/>
      <c r="L43" s="2"/>
    </row>
    <row r="44" spans="1:12" ht="12.75">
      <c r="A44" s="1"/>
      <c r="B44" s="72"/>
      <c r="C44" s="73"/>
      <c r="D44" s="73"/>
      <c r="E44" s="73"/>
      <c r="F44" s="73"/>
      <c r="G44" s="73"/>
      <c r="H44" s="74"/>
      <c r="I44" s="93"/>
      <c r="J44" s="93"/>
      <c r="K44" s="94"/>
      <c r="L44" s="2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</row>
    <row r="46" spans="1:12" ht="12.75">
      <c r="A46" s="1"/>
      <c r="B46" s="45" t="str">
        <f>IF(UPPER(TRIM(K9))="R","NOTAS IMPORTANTES:",IF(UPPER(TRIM(K9))="N","NOTA IMPORTANTE/IMPORTANT NOTICE:","?! Tipo de Acto Isolado ?!"))</f>
        <v>NOTA IMPORTANTE/IMPORTANT NOTICE:</v>
      </c>
      <c r="C46" s="46"/>
      <c r="D46" s="46"/>
      <c r="E46" s="46"/>
      <c r="F46" s="46"/>
      <c r="G46" s="46"/>
      <c r="H46" s="46"/>
      <c r="I46" s="46"/>
      <c r="J46" s="46"/>
      <c r="K46" s="46"/>
      <c r="L46" s="2"/>
    </row>
    <row r="47" spans="1:12" ht="12.75">
      <c r="A47" s="1"/>
      <c r="B47" s="112" t="str">
        <f>IF(UPPER(TRIM(K9))="R",L47,IF(UPPER(TRIM(K9))="N",L48,"?! Tipo de Acto Isolado ?!"))</f>
        <v>Impresso em 2 vias, sendo uma para a FCiências.ID e outra para o Beneficiário. Este deve anexar ao formulário cópia do passaporte. / This form is to be printed in 2 copies, one for FCiências.ID and the other for the Beneficiary. Please attach to this form a copy of the passport.</v>
      </c>
      <c r="C47" s="112"/>
      <c r="D47" s="112"/>
      <c r="E47" s="112"/>
      <c r="F47" s="112"/>
      <c r="G47" s="112"/>
      <c r="H47" s="112"/>
      <c r="I47" s="112"/>
      <c r="J47" s="112"/>
      <c r="K47" s="112"/>
      <c r="L47" s="2" t="s">
        <v>4</v>
      </c>
    </row>
    <row r="48" spans="1:12" ht="12.75">
      <c r="A48" s="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2" t="s">
        <v>42</v>
      </c>
    </row>
    <row r="49" spans="1:12" ht="12.75">
      <c r="A49" s="1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2"/>
    </row>
    <row r="50" spans="1:12" ht="12.75">
      <c r="A50" s="1"/>
      <c r="B50" s="107">
        <f>IF(UPPER(TRIM(K9))="R",L50,IF(UPPER(TRIM(K9))="N","","?! Tipo de Acto Isolado ?!"))</f>
      </c>
      <c r="C50" s="107"/>
      <c r="D50" s="107"/>
      <c r="E50" s="107"/>
      <c r="F50" s="107"/>
      <c r="G50" s="107"/>
      <c r="H50" s="107"/>
      <c r="I50" s="107"/>
      <c r="J50" s="107"/>
      <c r="K50" s="107"/>
      <c r="L50" s="2" t="s">
        <v>3</v>
      </c>
    </row>
    <row r="51" spans="1:12" ht="12.75">
      <c r="A51" s="1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2"/>
    </row>
    <row r="52" spans="1:12" ht="12.75">
      <c r="A52" s="1"/>
      <c r="B52" s="19"/>
      <c r="C52" s="19"/>
      <c r="D52" s="19"/>
      <c r="E52" s="19"/>
      <c r="F52" s="19"/>
      <c r="G52" s="1"/>
      <c r="H52" s="111" t="str">
        <f>IF(UPPER(TRIM(K9))="R","Assinatura do Beneficiário:",IF(UPPER(TRIM(K9))="N","Assinatura do Beneficiário/Beneficiary Signature:","?! Tipo de Acto Isolado ?!"))</f>
        <v>Assinatura do Beneficiário/Beneficiary Signature:</v>
      </c>
      <c r="I52" s="111"/>
      <c r="J52" s="111"/>
      <c r="K52" s="111"/>
      <c r="L52" s="2"/>
    </row>
    <row r="53" spans="1:12" ht="12.75">
      <c r="A53" s="1"/>
      <c r="B53" s="19"/>
      <c r="C53" s="19"/>
      <c r="D53" s="19"/>
      <c r="E53" s="19"/>
      <c r="F53" s="19"/>
      <c r="G53" s="1"/>
      <c r="H53" s="114"/>
      <c r="I53" s="114"/>
      <c r="J53" s="114"/>
      <c r="K53" s="114"/>
      <c r="L53" s="2"/>
    </row>
    <row r="54" spans="1:12" ht="12.75">
      <c r="A54" s="1"/>
      <c r="B54" s="115" t="str">
        <f>IF(UPPER(TRIM(K9))="R","Data de Emissão (formato dd-mm-aaaa):",IF(UPPER(TRIM(K9))="N","Data Emissão (dd-mm-aaaa)/Date of Issue (dd-mm-yyyy):","?! Tipo de Acto Isolado ?!"))</f>
        <v>Data Emissão (dd-mm-aaaa)/Date of Issue (dd-mm-yyyy):</v>
      </c>
      <c r="C54" s="116"/>
      <c r="D54" s="116"/>
      <c r="E54" s="116"/>
      <c r="F54" s="117"/>
      <c r="G54" s="1"/>
      <c r="H54" s="111" t="str">
        <f>IF(UPPER(TRIM(K9))="R","Assinatura de Responsável Científico do Centro Custos:",IF(UPPER(TRIM(K9))="N","Assinatura de Responsável Científico do Centro Custos:","?! Tipo de Acto Isolado ?!"))</f>
        <v>Assinatura de Responsável Científico do Centro Custos:</v>
      </c>
      <c r="I54" s="111"/>
      <c r="J54" s="111"/>
      <c r="K54" s="111"/>
      <c r="L54" s="2"/>
    </row>
    <row r="55" spans="1:12" ht="12.75">
      <c r="A55" s="1"/>
      <c r="B55" s="108">
        <f ca="1">NOW()</f>
        <v>42989.46388877315</v>
      </c>
      <c r="C55" s="109"/>
      <c r="D55" s="109"/>
      <c r="E55" s="109"/>
      <c r="F55" s="110"/>
      <c r="G55" s="1"/>
      <c r="H55" s="114"/>
      <c r="I55" s="114"/>
      <c r="J55" s="114"/>
      <c r="K55" s="114"/>
      <c r="L55" s="2"/>
    </row>
    <row r="56" spans="1:12" ht="12.75">
      <c r="A56" s="1"/>
      <c r="B56" s="17"/>
      <c r="C56" s="17"/>
      <c r="D56" s="17"/>
      <c r="E56" s="17"/>
      <c r="F56" s="17"/>
      <c r="G56" s="1"/>
      <c r="H56" s="18"/>
      <c r="I56" s="18"/>
      <c r="J56" s="18"/>
      <c r="K56" s="18"/>
      <c r="L56" s="2"/>
    </row>
    <row r="57" ht="12.75" customHeight="1" hidden="1"/>
    <row r="58" ht="12.75" customHeight="1" hidden="1"/>
    <row r="59" ht="12.75" customHeight="1" hidden="1"/>
  </sheetData>
  <sheetProtection password="D496" sheet="1"/>
  <mergeCells count="66">
    <mergeCell ref="B50:K51"/>
    <mergeCell ref="B55:F55"/>
    <mergeCell ref="H52:K52"/>
    <mergeCell ref="B47:K49"/>
    <mergeCell ref="H54:K54"/>
    <mergeCell ref="H55:K55"/>
    <mergeCell ref="H53:K53"/>
    <mergeCell ref="B54:F54"/>
    <mergeCell ref="B46:K46"/>
    <mergeCell ref="F28:H28"/>
    <mergeCell ref="I44:K44"/>
    <mergeCell ref="B38:K38"/>
    <mergeCell ref="B39:K40"/>
    <mergeCell ref="B42:K42"/>
    <mergeCell ref="B32:E32"/>
    <mergeCell ref="F32:H32"/>
    <mergeCell ref="I36:K36"/>
    <mergeCell ref="F34:H34"/>
    <mergeCell ref="B43:H43"/>
    <mergeCell ref="B44:H44"/>
    <mergeCell ref="I31:K31"/>
    <mergeCell ref="I32:K32"/>
    <mergeCell ref="I33:K33"/>
    <mergeCell ref="I34:K34"/>
    <mergeCell ref="B33:H33"/>
    <mergeCell ref="B34:E34"/>
    <mergeCell ref="B31:H31"/>
    <mergeCell ref="I35:K35"/>
    <mergeCell ref="B30:D30"/>
    <mergeCell ref="B20:K22"/>
    <mergeCell ref="B25:K27"/>
    <mergeCell ref="I23:K23"/>
    <mergeCell ref="F35:H35"/>
    <mergeCell ref="I43:K43"/>
    <mergeCell ref="B35:E35"/>
    <mergeCell ref="B36:H36"/>
    <mergeCell ref="H37:K37"/>
    <mergeCell ref="B24:D24"/>
    <mergeCell ref="G17:H17"/>
    <mergeCell ref="J17:K17"/>
    <mergeCell ref="B16:C16"/>
    <mergeCell ref="I28:K28"/>
    <mergeCell ref="B19:D19"/>
    <mergeCell ref="D16:F16"/>
    <mergeCell ref="H16:K16"/>
    <mergeCell ref="B17:C17"/>
    <mergeCell ref="D17:E17"/>
    <mergeCell ref="E23:H23"/>
    <mergeCell ref="D15:K15"/>
    <mergeCell ref="B12:D12"/>
    <mergeCell ref="B9:D9"/>
    <mergeCell ref="E9:F9"/>
    <mergeCell ref="B10:D10"/>
    <mergeCell ref="E10:F10"/>
    <mergeCell ref="D14:K14"/>
    <mergeCell ref="E12:K12"/>
    <mergeCell ref="B15:C15"/>
    <mergeCell ref="H11:K11"/>
    <mergeCell ref="F3:K3"/>
    <mergeCell ref="F4:K4"/>
    <mergeCell ref="B13:C13"/>
    <mergeCell ref="D13:K13"/>
    <mergeCell ref="B14:C14"/>
    <mergeCell ref="G9:J9"/>
    <mergeCell ref="B8:D8"/>
    <mergeCell ref="E8:F8"/>
  </mergeCells>
  <printOptions/>
  <pageMargins left="0.4330708661417323" right="0.4330708661417323" top="0.5511811023622047" bottom="0.5905511811023623" header="0.5118110236220472" footer="0.5118110236220472"/>
  <pageSetup fitToHeight="1" fitToWidth="1" horizontalDpi="600" verticalDpi="600" orientation="portrait" paperSize="9" r:id="rId2"/>
  <headerFooter>
    <oddFooter>&amp;L&amp;"Calibri,Regular"&amp;9Campus da Faculdade Ciências da Universidade de Lisboa, Edifício C1, Piso 3, Campo Grande, 1749-016 Lisboa, Portugal
(+351) 217500032 \ fciencias.id@fciencias-id.pt \ www.fciencias-id.pt&amp;R&amp;"Calibri,Regular"&amp;9Versão 2.0 - 2017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60"/>
  <sheetViews>
    <sheetView showGridLines="0" zoomScale="86" zoomScaleNormal="86" zoomScaleSheetLayoutView="110" zoomScalePageLayoutView="0" workbookViewId="0" topLeftCell="A1">
      <selection activeCell="B8" sqref="B8:R8"/>
    </sheetView>
  </sheetViews>
  <sheetFormatPr defaultColWidth="0" defaultRowHeight="12.75" zeroHeight="1"/>
  <cols>
    <col min="1" max="1" width="1.7109375" style="0" customWidth="1"/>
    <col min="2" max="2" width="5.28125" style="0" customWidth="1"/>
    <col min="3" max="3" width="3.28125" style="0" customWidth="1"/>
    <col min="4" max="4" width="7.421875" style="0" customWidth="1"/>
    <col min="5" max="5" width="5.00390625" style="0" customWidth="1"/>
    <col min="6" max="6" width="6.140625" style="0" customWidth="1"/>
    <col min="7" max="8" width="2.421875" style="0" customWidth="1"/>
    <col min="9" max="9" width="12.7109375" style="0" customWidth="1"/>
    <col min="10" max="10" width="8.140625" style="0" customWidth="1"/>
    <col min="11" max="11" width="8.00390625" style="0" customWidth="1"/>
    <col min="12" max="12" width="10.00390625" style="0" customWidth="1"/>
    <col min="13" max="13" width="5.57421875" style="0" customWidth="1"/>
    <col min="14" max="14" width="8.57421875" style="0" customWidth="1"/>
    <col min="15" max="15" width="10.7109375" style="0" customWidth="1"/>
    <col min="16" max="16" width="4.00390625" style="0" customWidth="1"/>
    <col min="17" max="17" width="6.8515625" style="0" customWidth="1"/>
    <col min="18" max="18" width="11.8515625" style="0" customWidth="1"/>
    <col min="19" max="19" width="1.7109375" style="0" customWidth="1"/>
    <col min="20" max="16384" width="0" style="0" hidden="1" customWidth="1"/>
  </cols>
  <sheetData>
    <row r="1" ht="12.75"/>
    <row r="2" spans="2:18" ht="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18" ht="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ht="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8" ht="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2:18" ht="1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2:18" ht="15">
      <c r="B8" s="118" t="s">
        <v>5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2:18" ht="17.25">
      <c r="B9" s="119" t="s">
        <v>36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2:18" ht="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2:18" ht="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2:18" ht="18" customHeight="1">
      <c r="B12" s="120" t="s">
        <v>37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2:18" ht="12.75" customHeight="1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2:18" ht="12.75" customHeight="1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2:18" ht="12.75" customHeight="1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2:18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ht="15">
      <c r="B17" s="12"/>
      <c r="C17" s="13" t="s">
        <v>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2:18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2:18" ht="15">
      <c r="B19" s="12"/>
      <c r="C19" s="12" t="s">
        <v>7</v>
      </c>
      <c r="D19" s="12" t="s">
        <v>8</v>
      </c>
      <c r="E19" s="121"/>
      <c r="F19" s="121"/>
      <c r="G19" s="121"/>
      <c r="H19" s="121"/>
      <c r="I19" s="121"/>
      <c r="J19" s="121"/>
      <c r="K19" s="121"/>
      <c r="L19" s="12" t="s">
        <v>9</v>
      </c>
      <c r="M19" s="121"/>
      <c r="N19" s="121"/>
      <c r="O19" s="121"/>
      <c r="P19" s="121"/>
      <c r="Q19" s="121"/>
      <c r="R19" s="121"/>
    </row>
    <row r="20" spans="2:18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15">
      <c r="B21" s="12"/>
      <c r="C21" s="12" t="s">
        <v>10</v>
      </c>
      <c r="D21" s="12" t="s">
        <v>11</v>
      </c>
      <c r="E21" s="12"/>
      <c r="F21" s="12"/>
      <c r="G21" s="12"/>
      <c r="H21" s="12"/>
      <c r="I21" s="12"/>
      <c r="J21" s="12"/>
      <c r="K21" s="121"/>
      <c r="L21" s="121"/>
      <c r="M21" s="121"/>
      <c r="N21" s="121"/>
      <c r="O21" s="121"/>
      <c r="P21" s="121"/>
      <c r="Q21" s="121"/>
      <c r="R21" s="121"/>
    </row>
    <row r="22" spans="2:18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ht="15">
      <c r="B23" s="12"/>
      <c r="C23" s="12"/>
      <c r="D23" s="121"/>
      <c r="E23" s="121"/>
      <c r="F23" s="121"/>
      <c r="G23" s="121"/>
      <c r="H23" s="121"/>
      <c r="I23" s="12" t="s">
        <v>12</v>
      </c>
      <c r="J23" s="121"/>
      <c r="K23" s="121"/>
      <c r="L23" s="121"/>
      <c r="M23" s="121"/>
      <c r="N23" s="12" t="s">
        <v>13</v>
      </c>
      <c r="O23" s="121"/>
      <c r="P23" s="121"/>
      <c r="Q23" s="121"/>
      <c r="R23" s="12" t="s">
        <v>14</v>
      </c>
    </row>
    <row r="24" spans="2:18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ht="15">
      <c r="B25" s="12"/>
      <c r="C25" s="12" t="s">
        <v>15</v>
      </c>
      <c r="D25" s="12" t="s">
        <v>16</v>
      </c>
      <c r="E25" s="12"/>
      <c r="F25" s="12"/>
      <c r="G25" s="12"/>
      <c r="H25" s="12"/>
      <c r="I25" s="12"/>
      <c r="J25" s="12"/>
      <c r="K25" s="12"/>
      <c r="L25" s="121"/>
      <c r="M25" s="121"/>
      <c r="N25" s="121"/>
      <c r="O25" s="121"/>
      <c r="P25" s="121"/>
      <c r="Q25" s="121"/>
      <c r="R25" s="121"/>
    </row>
    <row r="26" spans="2:18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ht="15">
      <c r="B27" s="12"/>
      <c r="C27" s="12" t="s">
        <v>17</v>
      </c>
      <c r="D27" s="12" t="s">
        <v>18</v>
      </c>
      <c r="E27" s="12"/>
      <c r="F27" s="121"/>
      <c r="G27" s="121"/>
      <c r="H27" s="121"/>
      <c r="I27" s="121"/>
      <c r="J27" s="121"/>
      <c r="K27" s="12" t="s">
        <v>19</v>
      </c>
      <c r="L27" s="12"/>
      <c r="M27" s="121"/>
      <c r="N27" s="121"/>
      <c r="O27" s="121"/>
      <c r="P27" s="14" t="s">
        <v>20</v>
      </c>
      <c r="Q27" s="14"/>
      <c r="R27" s="14"/>
    </row>
    <row r="28" spans="2:18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2:18" ht="15">
      <c r="B29" s="12"/>
      <c r="C29" s="12"/>
      <c r="D29" s="121"/>
      <c r="E29" s="121"/>
      <c r="F29" s="121"/>
      <c r="G29" s="121"/>
      <c r="H29" s="121"/>
      <c r="I29" s="121"/>
      <c r="J29" s="121"/>
      <c r="K29" s="12" t="s">
        <v>21</v>
      </c>
      <c r="L29" s="12"/>
      <c r="M29" s="12"/>
      <c r="N29" s="12"/>
      <c r="O29" s="12"/>
      <c r="P29" s="12"/>
      <c r="Q29" s="12"/>
      <c r="R29" s="12"/>
    </row>
    <row r="30" spans="2:18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5">
      <c r="B31" s="12"/>
      <c r="C31" s="12" t="s">
        <v>22</v>
      </c>
      <c r="D31" s="12" t="s">
        <v>23</v>
      </c>
      <c r="E31" s="12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2:18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ht="15">
      <c r="B33" s="12"/>
      <c r="C33" s="12" t="s">
        <v>24</v>
      </c>
      <c r="D33" s="12" t="s">
        <v>25</v>
      </c>
      <c r="E33" s="12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</row>
    <row r="34" spans="2:18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ht="15">
      <c r="B35" s="12"/>
      <c r="C35" s="12" t="s">
        <v>26</v>
      </c>
      <c r="D35" s="12" t="s">
        <v>27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</row>
    <row r="36" spans="2:18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ht="15">
      <c r="B37" s="12"/>
      <c r="C37" s="12" t="s">
        <v>28</v>
      </c>
      <c r="D37" s="12" t="s">
        <v>29</v>
      </c>
      <c r="E37" s="12"/>
      <c r="F37" s="12"/>
      <c r="G37" s="12"/>
      <c r="H37" s="12"/>
      <c r="I37" s="12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2:18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18" ht="15">
      <c r="B39" s="12" t="s">
        <v>30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2:18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18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18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2:18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2:18" ht="15">
      <c r="B44" s="14" t="s">
        <v>31</v>
      </c>
      <c r="C44" s="123" t="s">
        <v>32</v>
      </c>
      <c r="D44" s="123"/>
      <c r="E44" s="123"/>
      <c r="F44" s="123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2:18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2:18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2:18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2:18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2:18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5"/>
      <c r="N50" s="15"/>
      <c r="O50" s="15"/>
      <c r="P50" s="15"/>
      <c r="Q50" s="15"/>
      <c r="R50" s="15"/>
    </row>
    <row r="51" spans="2:18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2" t="s">
        <v>33</v>
      </c>
      <c r="N51" s="122"/>
      <c r="O51" s="122"/>
      <c r="P51" s="122"/>
      <c r="Q51" s="122"/>
      <c r="R51" s="122"/>
    </row>
    <row r="52" spans="2:18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2:18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2:18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2:18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2:18" ht="7.5" customHeight="1">
      <c r="B58" s="16"/>
      <c r="C58" s="16"/>
      <c r="D58" s="16"/>
      <c r="E58" s="16"/>
      <c r="F58" s="16"/>
      <c r="G58" s="16"/>
      <c r="H58" s="16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2:18" ht="17.25">
      <c r="B59" s="12" t="s">
        <v>38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2:18" ht="17.25">
      <c r="B60" s="12" t="s">
        <v>39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ht="12.75"/>
  </sheetData>
  <sheetProtection password="AB56" sheet="1" objects="1" scenarios="1"/>
  <mergeCells count="19">
    <mergeCell ref="M51:R51"/>
    <mergeCell ref="D29:J29"/>
    <mergeCell ref="F31:R31"/>
    <mergeCell ref="F33:R33"/>
    <mergeCell ref="E35:R35"/>
    <mergeCell ref="J37:R37"/>
    <mergeCell ref="C44:F44"/>
    <mergeCell ref="D23:H23"/>
    <mergeCell ref="J23:M23"/>
    <mergeCell ref="O23:Q23"/>
    <mergeCell ref="L25:R25"/>
    <mergeCell ref="F27:J27"/>
    <mergeCell ref="M27:O27"/>
    <mergeCell ref="B8:R8"/>
    <mergeCell ref="B9:R9"/>
    <mergeCell ref="B12:R15"/>
    <mergeCell ref="E19:K19"/>
    <mergeCell ref="M19:R19"/>
    <mergeCell ref="K21:R2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Faculdade de Ciências da Universidade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FFCUL Recibo de Acto Isolado (Residente e não Residente) 2008 (e anos seguintes) preto e branco</dc:subject>
  <dc:creator>dmpedrosa</dc:creator>
  <cp:keywords/>
  <dc:description>FFCUL Recibo de Acto Isolado (Residente e não Residente) 2008 (e anos seguintes) preto e branco</dc:description>
  <cp:lastModifiedBy>dmpedrosa</cp:lastModifiedBy>
  <cp:lastPrinted>2017-09-11T10:06:01Z</cp:lastPrinted>
  <dcterms:created xsi:type="dcterms:W3CDTF">2005-01-12T18:54:56Z</dcterms:created>
  <dcterms:modified xsi:type="dcterms:W3CDTF">2017-09-11T10:10:26Z</dcterms:modified>
  <cp:category/>
  <cp:version/>
  <cp:contentType/>
  <cp:contentStatus/>
</cp:coreProperties>
</file>